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P" sheetId="1" r:id="rId1"/>
    <sheet name="CE" sheetId="2" r:id="rId2"/>
  </sheets>
  <calcPr calcId="145621" calcMode="manual"/>
</workbook>
</file>

<file path=xl/calcChain.xml><?xml version="1.0" encoding="utf-8"?>
<calcChain xmlns="http://schemas.openxmlformats.org/spreadsheetml/2006/main">
  <c r="B51" i="2" l="1"/>
  <c r="B45" i="2"/>
  <c r="B31" i="2"/>
  <c r="B13" i="2"/>
  <c r="B41" i="2" l="1"/>
  <c r="B52" i="2" l="1"/>
</calcChain>
</file>

<file path=xl/sharedStrings.xml><?xml version="1.0" encoding="utf-8"?>
<sst xmlns="http://schemas.openxmlformats.org/spreadsheetml/2006/main" count="156" uniqueCount="133">
  <si>
    <t>ATTIVITA'</t>
  </si>
  <si>
    <t>DESCRIZIONE</t>
  </si>
  <si>
    <t>A) IMMOBILIZZAZIONI</t>
  </si>
  <si>
    <t>B) ATTIVO CIRCOLANTE</t>
  </si>
  <si>
    <t>C) RATEI E RISCONTI ATTIVI</t>
  </si>
  <si>
    <t>A) PATRIMONIO NETTO</t>
  </si>
  <si>
    <t>B) FONDI PER RISCHI E ONERI</t>
  </si>
  <si>
    <t>C) TRATTAMENTO FINE RAPPORTO</t>
  </si>
  <si>
    <t>D) DEBITI</t>
  </si>
  <si>
    <t>E) RATEI E RISCONTI PASSIVI</t>
  </si>
  <si>
    <t>F) CONTI D'ORDINE</t>
  </si>
  <si>
    <t xml:space="preserve">     A.II) IMMOBILIZZAZIONI MATERIALI</t>
  </si>
  <si>
    <t xml:space="preserve">     A.I) IMMOBILIZZAZIONI IMMATERIALI</t>
  </si>
  <si>
    <t xml:space="preserve">     B.I) RIMANENZE</t>
  </si>
  <si>
    <t xml:space="preserve">     B.II) CREDITI</t>
  </si>
  <si>
    <t xml:space="preserve">         B.II.1) Crediti v/Stato</t>
  </si>
  <si>
    <t xml:space="preserve">         B.II.2) Crediti v/Regione o Provincia Autonoma</t>
  </si>
  <si>
    <t xml:space="preserve">         B.II.3) Crediti v/Comuni</t>
  </si>
  <si>
    <t xml:space="preserve">         B.II.4) Crediti v/Aziende sanitarie pubbliche</t>
  </si>
  <si>
    <t xml:space="preserve">         B.II.5) Crediti v/società partecipate e/o enti dipendenti</t>
  </si>
  <si>
    <t xml:space="preserve">         B.II.6) Crediti v/Erario</t>
  </si>
  <si>
    <t xml:space="preserve">         B.II.7) Crediti v/altri</t>
  </si>
  <si>
    <t xml:space="preserve">    B.IV) DISPONIBILITA' LIQUIDE</t>
  </si>
  <si>
    <t xml:space="preserve">         B.IV.1) Cassa</t>
  </si>
  <si>
    <t xml:space="preserve">         B.IV.2) Istituto Tesoriere</t>
  </si>
  <si>
    <t xml:space="preserve">         B.IV.3) Tesoreria Unica</t>
  </si>
  <si>
    <t xml:space="preserve">         B.IV.4) Conto corrente postale</t>
  </si>
  <si>
    <t xml:space="preserve">        C.I.1) Ratei attivi</t>
  </si>
  <si>
    <t xml:space="preserve">     C.I) RATEI ATTIVI</t>
  </si>
  <si>
    <t xml:space="preserve">     C.II) RISCONTI ATTIVI</t>
  </si>
  <si>
    <t xml:space="preserve">       C.II.1) Risconti attivi</t>
  </si>
  <si>
    <t xml:space="preserve">      A.I) FONDO DI DOTAZIONE</t>
  </si>
  <si>
    <t xml:space="preserve">      A.II) FINANZIAMENTI PER INVESTIMENTI</t>
  </si>
  <si>
    <t xml:space="preserve">      A.III) RISERVE DA DONAZIONI E LASCITI VINCOLATI AD INVESTIMENTI</t>
  </si>
  <si>
    <t xml:space="preserve">      A.IV) ALTRE RISERVE</t>
  </si>
  <si>
    <t xml:space="preserve">      A.V) CONTRIBUTI PER RIPIANO PERDITE</t>
  </si>
  <si>
    <t xml:space="preserve">      A.VI) UTILI (PERDITE) PORTATI A NUOVO</t>
  </si>
  <si>
    <t xml:space="preserve">      A.VII) UTILE (PERDITA) D'ESERCIZIO</t>
  </si>
  <si>
    <t xml:space="preserve">      B.I) FONDI PER IMPOSTE, ANCHE DIFFERITE</t>
  </si>
  <si>
    <t xml:space="preserve">      B.II) FONDI PER RISCHI</t>
  </si>
  <si>
    <t xml:space="preserve">      B.III) FONDI DA DISTRIBUIRE</t>
  </si>
  <si>
    <t xml:space="preserve">      B.IV) QUOTE INUTILIZZATE CONTRIBUTI</t>
  </si>
  <si>
    <t xml:space="preserve">      B.V) ALTRI FONDI PER ONERI E SPESE</t>
  </si>
  <si>
    <t xml:space="preserve">      C.I) FONDO PER PREMI OPEROSITA' MEDICI SUMAI</t>
  </si>
  <si>
    <t xml:space="preserve">      C.II) FONDO PER TRATTAMENTO DI FINE RAPPORTO DIPENDENTI</t>
  </si>
  <si>
    <t xml:space="preserve">      D.I) DEBITI PER MUTUI PASSIVI</t>
  </si>
  <si>
    <t xml:space="preserve">      D.II) DEBITI V/STATO</t>
  </si>
  <si>
    <t xml:space="preserve">      D.III) DEBITI V/REGIONE O PROVINCIA AUTONOMA</t>
  </si>
  <si>
    <t xml:space="preserve">      D.IV) DEBITI V/COMUNI</t>
  </si>
  <si>
    <t xml:space="preserve">      D.V) DEBITI V/AZIENDE SANITARIE PUBBLICHE</t>
  </si>
  <si>
    <t xml:space="preserve">      D.VI) DEBITI V/ SOCIETA' PARTECIPATE E/O ENTI DIPENDENTI DELLA REGIONE</t>
  </si>
  <si>
    <t xml:space="preserve">      D.VII) DEBITI V/FORNITORI</t>
  </si>
  <si>
    <t xml:space="preserve">      D.VIII) DEBITI V/ISTITUTO TESORIERE</t>
  </si>
  <si>
    <t xml:space="preserve">      D.IX) DEBITI TRIBUTARI</t>
  </si>
  <si>
    <t xml:space="preserve">      D.X) DEBITI V/ISTITUTI PREVIDENZIALI, ASSISTENZIALI E SICUREZZA SOCIALE</t>
  </si>
  <si>
    <t xml:space="preserve">      D.XI) DEBITI V/ALTRI</t>
  </si>
  <si>
    <t xml:space="preserve">      E.I) RATEI PASSIVI</t>
  </si>
  <si>
    <t xml:space="preserve">      E.II) RISCONTI PASSIVI</t>
  </si>
  <si>
    <t>FONTE:SP MIN</t>
  </si>
  <si>
    <t xml:space="preserve">         B.I.1) Rimanenze beni sanitari</t>
  </si>
  <si>
    <t xml:space="preserve">         B.I.2) Rimanenze beni non sanitari</t>
  </si>
  <si>
    <t>-</t>
  </si>
  <si>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</si>
  <si>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</si>
  <si>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</si>
  <si>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</si>
  <si>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</si>
  <si>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</si>
  <si>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</si>
  <si>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</si>
  <si>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</si>
  <si>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</si>
  <si>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</si>
  <si>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</si>
  <si>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</si>
  <si>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</si>
  <si>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B.3) Manutenzione e riparazione (ordinaria esternalizzata)</t>
  </si>
  <si>
    <t>B.4) Godimento di beni di terzi</t>
  </si>
  <si>
    <t>B.5) Personale del ruolo sanitario</t>
  </si>
  <si>
    <t>B.6) Personale del ruolo professionale</t>
  </si>
  <si>
    <t>B.7) Personale del ruolo tecnico</t>
  </si>
  <si>
    <t>B.8) Personale del ruolo amministrativo</t>
  </si>
  <si>
    <t>B.9) Oneri diversi di gestione</t>
  </si>
  <si>
    <t>B.10) Ammortamenti delle immobilizzazioni immateriali</t>
  </si>
  <si>
    <t>B.11) Ammortamenti delle immobilizzazioni materiali</t>
  </si>
  <si>
    <t>Totale costi della produzione (B)</t>
  </si>
  <si>
    <t>C) Proventi e oneri finanziari</t>
  </si>
  <si>
    <t>C.1) Interessi attivi</t>
  </si>
  <si>
    <t>C.2) Altri proventi</t>
  </si>
  <si>
    <t>C.3) Interessi passivi</t>
  </si>
  <si>
    <t>C.4) Altri oneri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</si>
  <si>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</si>
  <si>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</si>
  <si>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</si>
  <si>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</si>
  <si>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</si>
  <si>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</si>
  <si>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</si>
  <si>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</si>
  <si>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</si>
  <si>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</si>
  <si>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</si>
  <si>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</si>
  <si>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</si>
  <si>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</si>
  <si>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</si>
  <si>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</si>
  <si>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</si>
  <si>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 xml:space="preserve">     A.III) IMMOBILIZZAZIONI FINANZIARIE</t>
  </si>
  <si>
    <t xml:space="preserve">         B.III.1) Partecipazioni che non costituiscono immobilizzazioni</t>
  </si>
  <si>
    <t xml:space="preserve">         B.III.2) Altri titoli che non costituiscono immobilizzazioni</t>
  </si>
  <si>
    <t xml:space="preserve">        C.I.2) Ratei attivi v/Aziende sanitarie pubbliche della Regione</t>
  </si>
  <si>
    <t xml:space="preserve">       C.II.2) Risconti attivi v/Aziende sanitarie pubbliche della Regione</t>
  </si>
  <si>
    <t xml:space="preserve">    B.III) ATTIVITA' FINANZIARIE CHE NON COSTITUISCONO IMMOBILIZZAZIONI</t>
  </si>
  <si>
    <t>B.11.A) Ammortamento dei fabbricati</t>
  </si>
  <si>
    <t>B.13) Variazione delle rimanenze</t>
  </si>
  <si>
    <t>B.14) Accantonamenti dell’esercizio</t>
  </si>
  <si>
    <t>E) CONTI D'ORDINE</t>
  </si>
  <si>
    <t xml:space="preserve">       E.IV) CANONI DI PROJECT FINANCING ANCORA DA PAGARE</t>
  </si>
  <si>
    <t xml:space="preserve">      G.I) CANONI DI LEASING ANCORA DA PAGARE</t>
  </si>
  <si>
    <t xml:space="preserve">      G.II) DEPOSITI CAUZIONALI</t>
  </si>
  <si>
    <t xml:space="preserve">      G.III) BENI IN COMODATO</t>
  </si>
  <si>
    <t xml:space="preserve">      G.IV) ALTRI CONTI D'ORDINE</t>
  </si>
  <si>
    <t>PASSIVITA'</t>
  </si>
  <si>
    <t>B.11.B) Ammortamenti delle altre immobilizzazioni materiali</t>
  </si>
  <si>
    <t xml:space="preserve">       E.II) DEPOSITI CAUZIONALI</t>
  </si>
  <si>
    <t xml:space="preserve">      G.IV) CANONI DI PROJECT FINANCING ANCORA DA PAGARE</t>
  </si>
  <si>
    <t xml:space="preserve">       E.I) CANONI DI LEASING ANCORA DA PAGARE</t>
  </si>
  <si>
    <t xml:space="preserve">       E.III) BENI IN COMODATO</t>
  </si>
  <si>
    <t xml:space="preserve">       E.V) ALTRI CONTI D'ORDINE</t>
  </si>
  <si>
    <t>VALORE AL 31/12/2021</t>
  </si>
  <si>
    <t>B.12) Svalutazione delle immobilizzazioni e dei crediti</t>
  </si>
  <si>
    <t>Valore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</si>
</sst>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0" fillId="0" borderId="0" xfId="0" applyNumberForma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43" fontId="0" fillId="0" borderId="0" xfId="1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zoomScaleSheetLayoutView="90" workbookViewId="0">
      <selection activeCell="H17" sqref="H17"/>
    </sheetView>
  </sheetViews>
  <sheetFormatPr defaultRowHeight="15" x14ac:dyDescent="0.25"/>
  <cols>
    <col min="1" max="1" width="75.7109375" customWidth="1"/>
    <col min="2" max="2" width="16.7109375" customWidth="1"/>
    <col min="3" max="3" width="5.28515625" customWidth="1"/>
    <col min="4" max="4" width="75.7109375" customWidth="1"/>
    <col min="5" max="5" width="16.7109375" customWidth="1"/>
  </cols>
  <sheetData>
    <row r="1" spans="1:5" x14ac:dyDescent="0.25">
      <c r="A1" s="3" t="s">
        <v>58</v>
      </c>
    </row>
    <row r="2" spans="1:5" ht="15.75" x14ac:dyDescent="0.25">
      <c r="A2" s="13" t="s">
        <v>0</v>
      </c>
      <c r="B2" s="13"/>
      <c r="C2" s="13"/>
      <c r="D2" s="13" t="s">
        <v>123</v>
      </c>
    </row>
    <row r="4" spans="1:5" ht="30" x14ac:dyDescent="0.25">
      <c r="A4" s="1" t="s">
        <v>1</v>
      </c>
      <c r="B4" s="2" t="s">
        <v>130</v>
      </c>
      <c r="C4" s="2"/>
      <c r="D4" s="1" t="s">
        <v>1</v>
      </c>
      <c r="E4" s="2" t="s">
        <v>130</v>
      </c>
    </row>
    <row r="5" spans="1:5" ht="9.75" customHeight="1" x14ac:dyDescent="0.25">
      <c r="A5" s="1"/>
      <c r="B5" s="2"/>
      <c r="C5" s="2"/>
      <c r="D5" s="1"/>
      <c r="E5" s="2"/>
    </row>
    <row r="6" spans="1:5" x14ac:dyDescent="0.25">
      <c r="A6" s="4" t="s">
        <v>2</v>
      </c>
      <c r="B6" s="8">
        <v>69000895</v>
      </c>
      <c r="C6" s="8"/>
      <c r="D6" s="4" t="s">
        <v>5</v>
      </c>
      <c r="E6" s="9">
        <v>69962649</v>
      </c>
    </row>
    <row r="7" spans="1:5" x14ac:dyDescent="0.25">
      <c r="A7" s="5" t="s">
        <v>12</v>
      </c>
      <c r="B7" s="6">
        <v>856481</v>
      </c>
      <c r="C7" s="6"/>
      <c r="D7" s="5" t="s">
        <v>31</v>
      </c>
      <c r="E7" s="6">
        <v>3246571</v>
      </c>
    </row>
    <row r="8" spans="1:5" x14ac:dyDescent="0.25">
      <c r="A8" s="5" t="s">
        <v>11</v>
      </c>
      <c r="B8" s="6">
        <v>68144414</v>
      </c>
      <c r="C8" s="6"/>
      <c r="D8" s="5" t="s">
        <v>32</v>
      </c>
      <c r="E8" s="6">
        <v>65911444</v>
      </c>
    </row>
    <row r="9" spans="1:5" x14ac:dyDescent="0.25">
      <c r="A9" s="5" t="s">
        <v>108</v>
      </c>
      <c r="B9" s="6" t="s">
        <v>61</v>
      </c>
      <c r="C9" s="6"/>
      <c r="D9" s="5" t="s">
        <v>33</v>
      </c>
      <c r="E9" s="6">
        <v>739697</v>
      </c>
    </row>
    <row r="10" spans="1:5" x14ac:dyDescent="0.25">
      <c r="A10" s="4" t="s">
        <v>3</v>
      </c>
      <c r="B10" s="8">
        <v>110888862</v>
      </c>
      <c r="C10" s="8"/>
      <c r="D10" s="5" t="s">
        <v>34</v>
      </c>
      <c r="E10" s="6">
        <v>21328</v>
      </c>
    </row>
    <row r="11" spans="1:5" x14ac:dyDescent="0.25">
      <c r="A11" s="4" t="s">
        <v>13</v>
      </c>
      <c r="B11" s="8">
        <v>4528590</v>
      </c>
      <c r="C11" s="8"/>
      <c r="D11" s="5" t="s">
        <v>35</v>
      </c>
      <c r="E11" s="6" t="s">
        <v>61</v>
      </c>
    </row>
    <row r="12" spans="1:5" x14ac:dyDescent="0.25">
      <c r="A12" s="5" t="s">
        <v>59</v>
      </c>
      <c r="B12" s="6">
        <v>4414637</v>
      </c>
      <c r="C12" s="6"/>
      <c r="D12" s="5" t="s">
        <v>36</v>
      </c>
      <c r="E12" s="6">
        <v>43609</v>
      </c>
    </row>
    <row r="13" spans="1:5" x14ac:dyDescent="0.25">
      <c r="A13" s="5" t="s">
        <v>60</v>
      </c>
      <c r="B13" s="6">
        <v>113953</v>
      </c>
      <c r="C13" s="6"/>
      <c r="D13" s="5" t="s">
        <v>37</v>
      </c>
      <c r="E13" s="6" t="s">
        <v>61</v>
      </c>
    </row>
    <row r="14" spans="1:5" x14ac:dyDescent="0.25">
      <c r="A14" s="4" t="s">
        <v>14</v>
      </c>
      <c r="B14" s="8">
        <v>64367004</v>
      </c>
      <c r="C14" s="8"/>
      <c r="D14" s="4" t="s">
        <v>6</v>
      </c>
      <c r="E14" s="8">
        <v>19445342</v>
      </c>
    </row>
    <row r="15" spans="1:5" x14ac:dyDescent="0.25">
      <c r="A15" s="5" t="s">
        <v>15</v>
      </c>
      <c r="B15" s="6">
        <v>4563191</v>
      </c>
      <c r="C15" s="6"/>
      <c r="D15" s="5" t="s">
        <v>38</v>
      </c>
      <c r="E15" s="6" t="s">
        <v>61</v>
      </c>
    </row>
    <row r="16" spans="1:5" x14ac:dyDescent="0.25">
      <c r="A16" s="5" t="s">
        <v>16</v>
      </c>
      <c r="B16" s="6">
        <v>41523176</v>
      </c>
      <c r="C16" s="6"/>
      <c r="D16" s="5" t="s">
        <v>39</v>
      </c>
      <c r="E16" s="6">
        <v>6009184</v>
      </c>
    </row>
    <row r="17" spans="1:5" x14ac:dyDescent="0.25">
      <c r="A17" s="5" t="s">
        <v>17</v>
      </c>
      <c r="B17" s="6">
        <v>37770</v>
      </c>
      <c r="C17" s="6"/>
      <c r="D17" s="5" t="s">
        <v>40</v>
      </c>
      <c r="E17" s="6"/>
    </row>
    <row r="18" spans="1:5" x14ac:dyDescent="0.25">
      <c r="A18" s="5" t="s">
        <v>18</v>
      </c>
      <c r="B18" s="6">
        <v>16667109</v>
      </c>
      <c r="C18" s="6"/>
      <c r="D18" s="5" t="s">
        <v>41</v>
      </c>
      <c r="E18" s="6">
        <v>1326486</v>
      </c>
    </row>
    <row r="19" spans="1:5" x14ac:dyDescent="0.25">
      <c r="A19" s="5" t="s">
        <v>19</v>
      </c>
      <c r="B19" s="6" t="s">
        <v>61</v>
      </c>
      <c r="C19" s="6"/>
      <c r="D19" s="5" t="s">
        <v>42</v>
      </c>
      <c r="E19" s="6">
        <v>12109672</v>
      </c>
    </row>
    <row r="20" spans="1:5" x14ac:dyDescent="0.25">
      <c r="A20" s="5" t="s">
        <v>20</v>
      </c>
      <c r="B20" s="6" t="s">
        <v>61</v>
      </c>
      <c r="C20" s="6"/>
      <c r="D20" s="4" t="s">
        <v>7</v>
      </c>
      <c r="E20" s="8">
        <v>1442267</v>
      </c>
    </row>
    <row r="21" spans="1:5" x14ac:dyDescent="0.25">
      <c r="A21" s="5" t="s">
        <v>21</v>
      </c>
      <c r="B21" s="6">
        <v>1575758</v>
      </c>
      <c r="C21" s="6"/>
      <c r="D21" s="5" t="s">
        <v>43</v>
      </c>
      <c r="E21" s="6">
        <v>1442267</v>
      </c>
    </row>
    <row r="22" spans="1:5" x14ac:dyDescent="0.25">
      <c r="A22" s="4" t="s">
        <v>113</v>
      </c>
      <c r="B22" s="8" t="s">
        <v>61</v>
      </c>
      <c r="C22" s="8"/>
      <c r="D22" s="5" t="s">
        <v>44</v>
      </c>
      <c r="E22" s="6" t="s">
        <v>61</v>
      </c>
    </row>
    <row r="23" spans="1:5" x14ac:dyDescent="0.25">
      <c r="A23" s="5" t="s">
        <v>109</v>
      </c>
      <c r="B23" s="6" t="s">
        <v>61</v>
      </c>
      <c r="C23" s="6"/>
      <c r="D23" s="4" t="s">
        <v>8</v>
      </c>
      <c r="E23" s="8">
        <v>89109617</v>
      </c>
    </row>
    <row r="24" spans="1:5" x14ac:dyDescent="0.25">
      <c r="A24" s="5" t="s">
        <v>110</v>
      </c>
      <c r="B24" s="6" t="s">
        <v>61</v>
      </c>
      <c r="C24" s="6"/>
      <c r="D24" s="5" t="s">
        <v>45</v>
      </c>
      <c r="E24" s="6" t="s">
        <v>61</v>
      </c>
    </row>
    <row r="25" spans="1:5" x14ac:dyDescent="0.25">
      <c r="A25" s="4" t="s">
        <v>22</v>
      </c>
      <c r="B25" s="8">
        <v>41993268</v>
      </c>
      <c r="C25" s="8"/>
      <c r="D25" s="5" t="s">
        <v>46</v>
      </c>
      <c r="E25" s="6" t="s">
        <v>61</v>
      </c>
    </row>
    <row r="26" spans="1:5" x14ac:dyDescent="0.25">
      <c r="A26" s="5" t="s">
        <v>23</v>
      </c>
      <c r="B26" s="6" t="s">
        <v>61</v>
      </c>
      <c r="C26" s="6"/>
      <c r="D26" s="5" t="s">
        <v>47</v>
      </c>
      <c r="E26" s="6" t="s">
        <v>61</v>
      </c>
    </row>
    <row r="27" spans="1:5" x14ac:dyDescent="0.25">
      <c r="A27" s="5" t="s">
        <v>24</v>
      </c>
      <c r="B27" s="6">
        <v>41982574</v>
      </c>
      <c r="C27" s="6"/>
      <c r="D27" s="5" t="s">
        <v>48</v>
      </c>
      <c r="E27" s="6">
        <v>2522</v>
      </c>
    </row>
    <row r="28" spans="1:5" x14ac:dyDescent="0.25">
      <c r="A28" s="5" t="s">
        <v>25</v>
      </c>
      <c r="B28" s="6"/>
      <c r="C28" s="6"/>
      <c r="D28" s="5" t="s">
        <v>49</v>
      </c>
      <c r="E28" s="6">
        <v>40608854</v>
      </c>
    </row>
    <row r="29" spans="1:5" x14ac:dyDescent="0.25">
      <c r="A29" s="5" t="s">
        <v>26</v>
      </c>
      <c r="B29" s="6">
        <v>10694</v>
      </c>
      <c r="C29" s="6"/>
      <c r="D29" s="5" t="s">
        <v>50</v>
      </c>
      <c r="E29" s="6" t="s">
        <v>61</v>
      </c>
    </row>
    <row r="30" spans="1:5" x14ac:dyDescent="0.25">
      <c r="A30" s="4" t="s">
        <v>4</v>
      </c>
      <c r="B30" s="8">
        <v>77843</v>
      </c>
      <c r="C30" s="6"/>
      <c r="D30" s="5" t="s">
        <v>51</v>
      </c>
      <c r="E30" s="6">
        <v>22730810</v>
      </c>
    </row>
    <row r="31" spans="1:5" x14ac:dyDescent="0.25">
      <c r="A31" s="4" t="s">
        <v>28</v>
      </c>
      <c r="B31" s="6">
        <v>29750</v>
      </c>
      <c r="C31" s="6"/>
      <c r="D31" s="5" t="s">
        <v>52</v>
      </c>
      <c r="E31" s="6" t="s">
        <v>61</v>
      </c>
    </row>
    <row r="32" spans="1:5" x14ac:dyDescent="0.25">
      <c r="A32" s="5" t="s">
        <v>27</v>
      </c>
      <c r="B32" s="6">
        <v>29750</v>
      </c>
      <c r="C32" s="6"/>
      <c r="D32" s="5" t="s">
        <v>53</v>
      </c>
      <c r="E32" s="6">
        <v>6562657</v>
      </c>
    </row>
    <row r="33" spans="1:5" x14ac:dyDescent="0.25">
      <c r="A33" s="5" t="s">
        <v>111</v>
      </c>
      <c r="B33" s="6" t="s">
        <v>61</v>
      </c>
      <c r="C33" s="6"/>
      <c r="D33" s="5" t="s">
        <v>54</v>
      </c>
      <c r="E33" s="6">
        <v>7479977</v>
      </c>
    </row>
    <row r="34" spans="1:5" x14ac:dyDescent="0.25">
      <c r="A34" s="4" t="s">
        <v>29</v>
      </c>
      <c r="B34" s="6">
        <v>48093</v>
      </c>
      <c r="C34" s="6"/>
      <c r="D34" s="5" t="s">
        <v>55</v>
      </c>
      <c r="E34" s="6">
        <v>11724797</v>
      </c>
    </row>
    <row r="35" spans="1:5" x14ac:dyDescent="0.25">
      <c r="A35" s="5" t="s">
        <v>30</v>
      </c>
      <c r="B35" s="6">
        <v>48093</v>
      </c>
      <c r="C35" s="6"/>
      <c r="D35" s="4" t="s">
        <v>9</v>
      </c>
      <c r="E35" s="8">
        <v>7725</v>
      </c>
    </row>
    <row r="36" spans="1:5" x14ac:dyDescent="0.25">
      <c r="A36" s="5" t="s">
        <v>112</v>
      </c>
      <c r="B36" s="6" t="s">
        <v>61</v>
      </c>
      <c r="C36" s="6"/>
      <c r="D36" s="5" t="s">
        <v>56</v>
      </c>
      <c r="E36" s="6">
        <v>5418</v>
      </c>
    </row>
    <row r="37" spans="1:5" x14ac:dyDescent="0.25">
      <c r="B37" s="6"/>
      <c r="C37" s="6"/>
      <c r="D37" s="5" t="s">
        <v>57</v>
      </c>
      <c r="E37" s="6">
        <v>2307</v>
      </c>
    </row>
    <row r="38" spans="1:5" x14ac:dyDescent="0.25">
      <c r="A38" s="4" t="s">
        <v>117</v>
      </c>
      <c r="B38" s="8">
        <v>3787221</v>
      </c>
      <c r="C38" s="8"/>
      <c r="D38" s="4" t="s">
        <v>10</v>
      </c>
      <c r="E38" s="8">
        <v>3787221</v>
      </c>
    </row>
    <row r="39" spans="1:5" x14ac:dyDescent="0.25">
      <c r="A39" s="5" t="s">
        <v>127</v>
      </c>
      <c r="B39" s="6">
        <v>173650</v>
      </c>
      <c r="C39" s="6"/>
      <c r="D39" s="5" t="s">
        <v>119</v>
      </c>
      <c r="E39" s="6">
        <v>173650</v>
      </c>
    </row>
    <row r="40" spans="1:5" x14ac:dyDescent="0.25">
      <c r="A40" s="5" t="s">
        <v>125</v>
      </c>
      <c r="B40" s="6" t="s">
        <v>61</v>
      </c>
      <c r="C40" s="6"/>
      <c r="D40" s="5" t="s">
        <v>120</v>
      </c>
      <c r="E40" s="6" t="s">
        <v>61</v>
      </c>
    </row>
    <row r="41" spans="1:5" x14ac:dyDescent="0.25">
      <c r="A41" s="5" t="s">
        <v>128</v>
      </c>
      <c r="B41" s="6">
        <v>2191442</v>
      </c>
      <c r="C41" s="6"/>
      <c r="D41" s="5" t="s">
        <v>121</v>
      </c>
      <c r="E41" s="6">
        <v>2191442</v>
      </c>
    </row>
    <row r="42" spans="1:5" x14ac:dyDescent="0.25">
      <c r="A42" s="12" t="s">
        <v>118</v>
      </c>
      <c r="B42" s="6" t="s">
        <v>61</v>
      </c>
      <c r="C42" s="6"/>
      <c r="D42" s="12" t="s">
        <v>126</v>
      </c>
      <c r="E42" s="6" t="s">
        <v>61</v>
      </c>
    </row>
    <row r="43" spans="1:5" x14ac:dyDescent="0.25">
      <c r="A43" s="5" t="s">
        <v>129</v>
      </c>
      <c r="B43" s="6">
        <v>1422129</v>
      </c>
      <c r="C43" s="6"/>
      <c r="D43" s="5" t="s">
        <v>122</v>
      </c>
      <c r="E43" s="6">
        <v>1422129</v>
      </c>
    </row>
    <row r="44" spans="1:5" x14ac:dyDescent="0.25">
      <c r="B44" s="7"/>
      <c r="C44" s="7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zoomScaleSheetLayoutView="100" workbookViewId="0">
      <selection activeCell="B3" sqref="B3"/>
    </sheetView>
  </sheetViews>
  <sheetFormatPr defaultRowHeight="15" x14ac:dyDescent="0.25"/>
  <cols>
    <col min="1" max="1" width="83.140625" customWidth="1"/>
    <col min="2" max="2" width="18.28515625" customWidth="1"/>
    <col min="3" max="3" width="11.140625" bestFit="1" customWidth="1"/>
    <col min="4" max="4" width="16.5703125" customWidth="1"/>
    <col min="5" max="5" width="14.28515625" customWidth="1"/>
    <col min="7" max="7" width="15.28515625" customWidth="1"/>
  </cols>
  <sheetData>
    <row r="1" spans="1:7" x14ac:dyDescent="0.25">
      <c r="A1" s="3" t="s">
        <v>107</v>
      </c>
    </row>
    <row r="2" spans="1:7" ht="32.25" customHeight="1" x14ac:dyDescent="0.25">
      <c r="A2" s="5"/>
      <c r="B2" s="10" t="s">
        <v>132</v>
      </c>
    </row>
    <row r="3" spans="1:7" x14ac:dyDescent="0.25">
      <c r="A3" s="4" t="s">
        <v>62</v>
      </c>
      <c r="B3" s="8"/>
    </row>
    <row r="4" spans="1:7" x14ac:dyDescent="0.25">
      <c r="A4" s="5" t="s">
        <v>63</v>
      </c>
      <c r="B4" s="6">
        <v>70564548</v>
      </c>
      <c r="G4" s="6"/>
    </row>
    <row r="5" spans="1:7" x14ac:dyDescent="0.25">
      <c r="A5" s="5" t="s">
        <v>64</v>
      </c>
      <c r="B5" s="6">
        <v>834968</v>
      </c>
      <c r="G5" s="6"/>
    </row>
    <row r="6" spans="1:7" x14ac:dyDescent="0.25">
      <c r="A6" s="5" t="s">
        <v>65</v>
      </c>
      <c r="B6" s="6">
        <v>3125568</v>
      </c>
      <c r="G6" s="6"/>
    </row>
    <row r="7" spans="1:7" x14ac:dyDescent="0.25">
      <c r="A7" s="5" t="s">
        <v>66</v>
      </c>
      <c r="B7" s="6">
        <v>100425632</v>
      </c>
      <c r="G7" s="6"/>
    </row>
    <row r="8" spans="1:7" x14ac:dyDescent="0.25">
      <c r="A8" s="5" t="s">
        <v>67</v>
      </c>
      <c r="B8" s="6">
        <v>1010916</v>
      </c>
      <c r="G8" s="6"/>
    </row>
    <row r="9" spans="1:7" x14ac:dyDescent="0.25">
      <c r="A9" s="5" t="s">
        <v>68</v>
      </c>
      <c r="B9" s="6">
        <v>4306474</v>
      </c>
      <c r="G9" s="6"/>
    </row>
    <row r="10" spans="1:7" x14ac:dyDescent="0.25">
      <c r="A10" s="5" t="s">
        <v>69</v>
      </c>
      <c r="B10" s="6">
        <v>4644909</v>
      </c>
      <c r="G10" s="6"/>
    </row>
    <row r="11" spans="1:7" x14ac:dyDescent="0.25">
      <c r="A11" s="5" t="s">
        <v>70</v>
      </c>
      <c r="B11" s="6">
        <v>0</v>
      </c>
      <c r="G11" s="6"/>
    </row>
    <row r="12" spans="1:7" x14ac:dyDescent="0.25">
      <c r="A12" s="5" t="s">
        <v>71</v>
      </c>
      <c r="B12" s="6">
        <v>633648</v>
      </c>
      <c r="D12" s="7"/>
      <c r="G12" s="6"/>
    </row>
    <row r="13" spans="1:7" x14ac:dyDescent="0.25">
      <c r="A13" s="4" t="s">
        <v>72</v>
      </c>
      <c r="B13" s="8">
        <f>B4-B5+B6+B7+B8+B9+B10+B11+B12</f>
        <v>183876727</v>
      </c>
      <c r="D13" s="11"/>
      <c r="E13" s="11"/>
      <c r="G13" s="7"/>
    </row>
    <row r="14" spans="1:7" x14ac:dyDescent="0.25">
      <c r="A14" s="4" t="s">
        <v>73</v>
      </c>
      <c r="B14" s="8"/>
      <c r="D14" s="11"/>
      <c r="E14" s="11"/>
    </row>
    <row r="15" spans="1:7" x14ac:dyDescent="0.25">
      <c r="A15" s="5" t="s">
        <v>74</v>
      </c>
      <c r="B15" s="6">
        <v>24048755</v>
      </c>
      <c r="D15" s="11"/>
      <c r="E15" s="11"/>
    </row>
    <row r="16" spans="1:7" x14ac:dyDescent="0.25">
      <c r="A16" s="5" t="s">
        <v>75</v>
      </c>
      <c r="B16" s="6">
        <v>33773205</v>
      </c>
      <c r="D16" s="11"/>
      <c r="E16" s="11"/>
    </row>
    <row r="17" spans="1:5" x14ac:dyDescent="0.25">
      <c r="A17" s="5" t="s">
        <v>76</v>
      </c>
      <c r="B17" s="6">
        <v>8200383</v>
      </c>
      <c r="D17" s="11"/>
      <c r="E17" s="11"/>
    </row>
    <row r="18" spans="1:5" x14ac:dyDescent="0.25">
      <c r="A18" s="5" t="s">
        <v>77</v>
      </c>
      <c r="B18" s="6">
        <v>1737651</v>
      </c>
      <c r="D18" s="11"/>
      <c r="E18" s="11"/>
    </row>
    <row r="19" spans="1:5" x14ac:dyDescent="0.25">
      <c r="A19" s="5" t="s">
        <v>78</v>
      </c>
      <c r="B19" s="6">
        <v>74830466</v>
      </c>
      <c r="D19" s="11"/>
      <c r="E19" s="11"/>
    </row>
    <row r="20" spans="1:5" x14ac:dyDescent="0.25">
      <c r="A20" s="5" t="s">
        <v>79</v>
      </c>
      <c r="B20" s="6">
        <v>591091</v>
      </c>
      <c r="D20" s="11"/>
      <c r="E20" s="11"/>
    </row>
    <row r="21" spans="1:5" x14ac:dyDescent="0.25">
      <c r="A21" s="5" t="s">
        <v>80</v>
      </c>
      <c r="B21" s="6">
        <v>11744964</v>
      </c>
      <c r="D21" s="11"/>
      <c r="E21" s="11"/>
    </row>
    <row r="22" spans="1:5" x14ac:dyDescent="0.25">
      <c r="A22" s="5" t="s">
        <v>81</v>
      </c>
      <c r="B22" s="6">
        <v>8122129</v>
      </c>
      <c r="D22" s="11"/>
      <c r="E22" s="11"/>
    </row>
    <row r="23" spans="1:5" x14ac:dyDescent="0.25">
      <c r="A23" s="5" t="s">
        <v>82</v>
      </c>
      <c r="B23" s="6">
        <v>1443740</v>
      </c>
      <c r="D23" s="11"/>
      <c r="E23" s="11"/>
    </row>
    <row r="24" spans="1:5" x14ac:dyDescent="0.25">
      <c r="A24" s="5" t="s">
        <v>83</v>
      </c>
      <c r="B24" s="6">
        <v>117565</v>
      </c>
      <c r="D24" s="11"/>
      <c r="E24" s="11"/>
    </row>
    <row r="25" spans="1:5" x14ac:dyDescent="0.25">
      <c r="A25" s="5" t="s">
        <v>84</v>
      </c>
      <c r="B25" s="6">
        <v>6593825</v>
      </c>
      <c r="D25" s="11"/>
      <c r="E25" s="11"/>
    </row>
    <row r="26" spans="1:5" x14ac:dyDescent="0.25">
      <c r="A26" s="5" t="s">
        <v>114</v>
      </c>
      <c r="B26" s="6">
        <v>4393997</v>
      </c>
      <c r="D26" s="11"/>
      <c r="E26" s="11"/>
    </row>
    <row r="27" spans="1:5" x14ac:dyDescent="0.25">
      <c r="A27" s="5" t="s">
        <v>124</v>
      </c>
      <c r="B27" s="6">
        <v>2199828</v>
      </c>
      <c r="D27" s="11"/>
      <c r="E27" s="11"/>
    </row>
    <row r="28" spans="1:5" x14ac:dyDescent="0.25">
      <c r="A28" s="5" t="s">
        <v>131</v>
      </c>
      <c r="B28" s="6">
        <v>25012</v>
      </c>
      <c r="D28" s="11"/>
      <c r="E28" s="11"/>
    </row>
    <row r="29" spans="1:5" x14ac:dyDescent="0.25">
      <c r="A29" s="5" t="s">
        <v>115</v>
      </c>
      <c r="B29" s="6">
        <v>-259936</v>
      </c>
      <c r="D29" s="11"/>
      <c r="E29" s="11"/>
    </row>
    <row r="30" spans="1:5" x14ac:dyDescent="0.25">
      <c r="A30" s="5" t="s">
        <v>116</v>
      </c>
      <c r="B30" s="6">
        <v>5971532</v>
      </c>
      <c r="D30" s="11"/>
      <c r="E30" s="11"/>
    </row>
    <row r="31" spans="1:5" x14ac:dyDescent="0.25">
      <c r="A31" s="4" t="s">
        <v>85</v>
      </c>
      <c r="B31" s="8">
        <f>SUM(B15+B16+B17+B18+B19+B20+B21+B22+B23+B24+B25+B28+B29+B30)</f>
        <v>176940382</v>
      </c>
      <c r="C31" s="7"/>
      <c r="D31" s="11"/>
      <c r="E31" s="11"/>
    </row>
    <row r="32" spans="1:5" x14ac:dyDescent="0.25">
      <c r="A32" s="4" t="s">
        <v>86</v>
      </c>
      <c r="B32" s="8"/>
      <c r="E32" s="11"/>
    </row>
    <row r="33" spans="1:5" x14ac:dyDescent="0.25">
      <c r="A33" s="4" t="s">
        <v>87</v>
      </c>
      <c r="B33" s="8">
        <v>0</v>
      </c>
      <c r="E33" s="11"/>
    </row>
    <row r="34" spans="1:5" x14ac:dyDescent="0.25">
      <c r="A34" s="4" t="s">
        <v>88</v>
      </c>
      <c r="B34" s="8">
        <v>0</v>
      </c>
      <c r="E34" s="11"/>
    </row>
    <row r="35" spans="1:5" x14ac:dyDescent="0.25">
      <c r="A35" s="4" t="s">
        <v>89</v>
      </c>
      <c r="B35" s="8">
        <v>0</v>
      </c>
      <c r="E35" s="11"/>
    </row>
    <row r="36" spans="1:5" x14ac:dyDescent="0.25">
      <c r="A36" s="4" t="s">
        <v>90</v>
      </c>
      <c r="B36" s="8">
        <v>0</v>
      </c>
      <c r="E36" s="11"/>
    </row>
    <row r="37" spans="1:5" x14ac:dyDescent="0.25">
      <c r="A37" s="4" t="s">
        <v>91</v>
      </c>
      <c r="B37" s="8">
        <v>0</v>
      </c>
      <c r="E37" s="11"/>
    </row>
    <row r="38" spans="1:5" x14ac:dyDescent="0.25">
      <c r="A38" s="4" t="s">
        <v>92</v>
      </c>
      <c r="B38" s="8"/>
      <c r="E38" s="11"/>
    </row>
    <row r="39" spans="1:5" x14ac:dyDescent="0.25">
      <c r="A39" s="5" t="s">
        <v>93</v>
      </c>
      <c r="B39" s="6">
        <v>0</v>
      </c>
      <c r="E39" s="11"/>
    </row>
    <row r="40" spans="1:5" x14ac:dyDescent="0.25">
      <c r="A40" s="5" t="s">
        <v>94</v>
      </c>
      <c r="B40" s="6">
        <v>0</v>
      </c>
      <c r="E40" s="11"/>
    </row>
    <row r="41" spans="1:5" x14ac:dyDescent="0.25">
      <c r="A41" s="4" t="s">
        <v>95</v>
      </c>
      <c r="B41" s="8">
        <f>B39-B40</f>
        <v>0</v>
      </c>
      <c r="E41" s="11"/>
    </row>
    <row r="42" spans="1:5" x14ac:dyDescent="0.25">
      <c r="A42" s="4" t="s">
        <v>96</v>
      </c>
      <c r="B42" s="8"/>
      <c r="E42" s="11"/>
    </row>
    <row r="43" spans="1:5" x14ac:dyDescent="0.25">
      <c r="A43" s="5" t="s">
        <v>97</v>
      </c>
      <c r="B43" s="6">
        <v>315682</v>
      </c>
      <c r="E43" s="11"/>
    </row>
    <row r="44" spans="1:5" x14ac:dyDescent="0.25">
      <c r="A44" s="5" t="s">
        <v>98</v>
      </c>
      <c r="B44" s="6">
        <v>79551</v>
      </c>
      <c r="E44" s="11"/>
    </row>
    <row r="45" spans="1:5" x14ac:dyDescent="0.25">
      <c r="A45" s="4" t="s">
        <v>99</v>
      </c>
      <c r="B45" s="8">
        <f>B43-B44</f>
        <v>236131</v>
      </c>
      <c r="E45" s="11"/>
    </row>
    <row r="46" spans="1:5" x14ac:dyDescent="0.25">
      <c r="A46" s="4" t="s">
        <v>100</v>
      </c>
      <c r="B46" s="8">
        <v>7172476</v>
      </c>
      <c r="D46" s="11"/>
      <c r="E46" s="11"/>
    </row>
    <row r="47" spans="1:5" x14ac:dyDescent="0.25">
      <c r="A47" s="4" t="s">
        <v>101</v>
      </c>
      <c r="B47" s="8"/>
    </row>
    <row r="48" spans="1:5" x14ac:dyDescent="0.25">
      <c r="A48" s="5" t="s">
        <v>102</v>
      </c>
      <c r="B48" s="6">
        <v>7152476</v>
      </c>
    </row>
    <row r="49" spans="1:2" x14ac:dyDescent="0.25">
      <c r="A49" s="5" t="s">
        <v>103</v>
      </c>
      <c r="B49" s="6">
        <v>20000</v>
      </c>
    </row>
    <row r="50" spans="1:2" x14ac:dyDescent="0.25">
      <c r="A50" s="5" t="s">
        <v>104</v>
      </c>
      <c r="B50" s="6">
        <v>0</v>
      </c>
    </row>
    <row r="51" spans="1:2" x14ac:dyDescent="0.25">
      <c r="A51" s="4" t="s">
        <v>105</v>
      </c>
      <c r="B51" s="8">
        <f>SUM(B48:B50)</f>
        <v>7172476</v>
      </c>
    </row>
    <row r="52" spans="1:2" x14ac:dyDescent="0.25">
      <c r="A52" s="4" t="s">
        <v>106</v>
      </c>
      <c r="B52" s="8">
        <f>B46-B51</f>
        <v>0</v>
      </c>
    </row>
    <row r="53" spans="1:2" x14ac:dyDescent="0.25">
      <c r="B53" s="7"/>
    </row>
  </sheetData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SP</vt:lpstr>
      <vt:lpstr>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2022-05-23T16:19:56Z</dcterms:modified>
</cp:coreProperties>
</file>