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P" sheetId="1" r:id="rId1"/>
    <sheet name="CE" sheetId="2" r:id="rId2"/>
  </sheets>
  <calcPr calcId="145621"/>
</workbook>
</file>

<file path=xl/calcChain.xml><?xml version="1.0" encoding="utf-8"?>
<calcChain xmlns="http://schemas.openxmlformats.org/spreadsheetml/2006/main">
  <c r="C10" i="1" l="1"/>
  <c r="C40" i="1" s="1"/>
  <c r="C14" i="1"/>
  <c r="G40" i="1"/>
  <c r="G23" i="1"/>
  <c r="C46" i="2" l="1"/>
  <c r="C51" i="2"/>
  <c r="C13" i="2"/>
  <c r="C31" i="2"/>
  <c r="C45" i="2"/>
  <c r="B45" i="2"/>
  <c r="B31" i="2"/>
  <c r="B13" i="2"/>
  <c r="B46" i="2"/>
  <c r="B52" i="2" s="1"/>
  <c r="B51" i="2"/>
  <c r="C52" i="2"/>
  <c r="F40" i="1"/>
  <c r="B40" i="1"/>
</calcChain>
</file>

<file path=xl/sharedStrings.xml><?xml version="1.0" encoding="utf-8"?>
<sst xmlns="http://schemas.openxmlformats.org/spreadsheetml/2006/main" count="188" uniqueCount="137">
  <si>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</si>
  <si>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</si>
  <si>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</si>
  <si>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</si>
  <si>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</si>
  <si>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</si>
  <si>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</si>
  <si>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</si>
  <si>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</si>
  <si>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</si>
  <si>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</si>
  <si>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</si>
  <si>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</si>
  <si>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</si>
  <si>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</si>
  <si>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</si>
  <si>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</si>
  <si>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</si>
  <si>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</si>
  <si>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</si>
  <si>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</si>
  <si>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</si>
  <si>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</si>
  <si>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</si>
  <si>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</si>
  <si>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</si>
  <si>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</si>
  <si>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</si>
  <si>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</si>
  <si>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</si>
  <si>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</si>
  <si>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</si>
  <si>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</si>
  <si>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</si>
  <si>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</si>
  <si>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</si>
  <si>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</si>
  <si>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</si>
  <si>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</si>
  <si>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</si>
  <si>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</si>
  <si>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</si>
  <si>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</si>
  <si>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</si>
  <si>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</si>
  <si>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</si>
  <si>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</si>
  <si>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</si>
  <si>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</si>
  <si>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</si>
  <si>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</si>
  <si>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</si>
  <si>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</si>
  <si>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</si>
  <si>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</si>
  <si>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</si>
  <si>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</si>
  <si>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</si>
  <si>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</si>
  <si>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</si>
  <si>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</si>
  <si>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</si>
  <si>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</si>
  <si>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</si>
  <si>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</si>
  <si>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</si>
  <si>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</si>
  <si>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</si>
  <si>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</si>
  <si>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</si>
  <si>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</si>
  <si>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</si>
  <si>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</si>
  <si>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</si>
  <si>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</si>
  <si>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</si>
  <si>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</si>
  <si>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</si>
  <si>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</si>
  <si>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</si>
  <si>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</si>
  <si>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</si>
  <si>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</si>
  <si>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</si>
  <si>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</si>
  <si>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</si>
  <si>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</si>
  <si>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</si>
  <si>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</si>
  <si>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</si>
  <si>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</si>
  <si>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</si>
  <si>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</si>
  <si>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</si>
  <si>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</si>
  <si>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</si>
  <si>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</si>
  <si>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</si>
  <si>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</si>
  <si>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</si>
  <si>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</si>
  <si>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</si>
  <si>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</si>
  <si>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</si>
  <si>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</si>
  <si>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</si>
  <si>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</si>
  <si>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</si>
  <si>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</si>
  <si>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</si>
  <si>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</si>
  <si>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</si>
  <si>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</si>
  <si>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</si>
  <si>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B.11.A) Ammortamento dei fabbricati</t>
  </si>
  <si>
    <t>B.13) Variazione delle rimanenze</t>
  </si>
  <si>
    <t>B.14) Accantonamenti dell’esercizio</t>
  </si>
  <si>
    <t>E) CONTI D'ORDINE</t>
  </si>
  <si>
    <t xml:space="preserve">       E.IV) CANONI DI PROJECT FINANCING ANCORA DA PAGARE</t>
  </si>
  <si>
    <t xml:space="preserve">      G.I) CANONI DI LEASING ANCORA DA PAGARE</t>
  </si>
  <si>
    <t xml:space="preserve">      G.II) DEPOSITI CAUZIONALI</t>
  </si>
  <si>
    <t xml:space="preserve">      G.III) BENI IN COMODATO</t>
  </si>
  <si>
    <t xml:space="preserve">      G.IV) ALTRI CONTI D'ORDINE</t>
  </si>
  <si>
    <t>PASSIVITA'</t>
  </si>
  <si>
    <t>B.11.B) Ammortamenti delle altre immobilizzazioni materiali</t>
  </si>
  <si>
    <t xml:space="preserve">       E.II) DEPOSITI CAUZIONALI</t>
  </si>
  <si>
    <t xml:space="preserve">      G.IV) CANONI DI PROJECT FINANCING ANCORA DA PAGARE</t>
  </si>
  <si>
    <t xml:space="preserve">       E.I) CANONI DI LEASING ANCORA DA PAGARE</t>
  </si>
  <si>
    <t xml:space="preserve">       E.III) BENI IN COMODATO</t>
  </si>
  <si>
    <t xml:space="preserve">       E.V) ALTRI CONTI D'ORDINE</t>
  </si>
  <si>
    <t>B.12) Svalutazione delle immobilizzazioni e dei crediti</t>
  </si>
  <si>
    <t>Valore al 31/12/2022</t>
  </si>
  <si>
    <t>VALORE AL 31/12/2022</t>
  </si>
  <si>
    <t>VALORE AL 31/12/2023</t>
  </si>
  <si>
    <t>D) TOTALE ATTIVO</t>
  </si>
  <si>
    <t>F) TOTALE PASSIVO E PATRIMONIO NETTO</t>
  </si>
  <si>
    <t>Valore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</si>
</sst>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6">
    <cellStyle name="Comma 2" xfId="4"/>
    <cellStyle name="Migliaia" xfId="1" builtinId="3"/>
    <cellStyle name="Normal 2" xfId="3"/>
    <cellStyle name="Normal_Sheet1" xfId="2"/>
    <cellStyle name="Normale" xfId="0" builtinId="0"/>
    <cellStyle name="Normale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4" zoomScaleNormal="100" zoomScaleSheetLayoutView="90" workbookViewId="0">
      <selection activeCell="C11" sqref="C11"/>
    </sheetView>
  </sheetViews>
  <sheetFormatPr defaultRowHeight="15" x14ac:dyDescent="0.25"/>
  <cols>
    <col min="1" max="1" width="75.7109375" customWidth="1"/>
    <col min="2" max="3" width="16.7109375" customWidth="1"/>
    <col min="4" max="4" width="1.85546875" customWidth="1"/>
    <col min="5" max="5" width="75.7109375" customWidth="1"/>
    <col min="6" max="7" width="16.7109375" customWidth="1"/>
  </cols>
  <sheetData>
    <row r="1" spans="1:7" x14ac:dyDescent="0.25">
      <c r="A1" s="2" t="s">
        <v>58</v>
      </c>
    </row>
    <row r="2" spans="1:7" ht="15.75" x14ac:dyDescent="0.25">
      <c r="A2" s="9" t="s">
        <v>0</v>
      </c>
      <c r="B2" s="9"/>
      <c r="C2" s="9"/>
      <c r="D2" s="9"/>
      <c r="E2" s="9" t="s">
        <v>123</v>
      </c>
      <c r="G2" s="9"/>
    </row>
    <row r="4" spans="1:7" ht="30" x14ac:dyDescent="0.25">
      <c r="A4" s="1" t="s">
        <v>1</v>
      </c>
      <c r="B4" s="12" t="s">
        <v>132</v>
      </c>
      <c r="C4" s="12" t="s">
        <v>133</v>
      </c>
      <c r="D4" s="12"/>
      <c r="E4" s="1" t="s">
        <v>1</v>
      </c>
      <c r="F4" s="12" t="s">
        <v>132</v>
      </c>
      <c r="G4" s="12" t="s">
        <v>133</v>
      </c>
    </row>
    <row r="5" spans="1:7" ht="9.75" customHeight="1" x14ac:dyDescent="0.25">
      <c r="A5" s="1"/>
      <c r="B5" s="12"/>
      <c r="C5" s="12"/>
      <c r="D5" s="12"/>
      <c r="E5" s="1"/>
      <c r="F5" s="12"/>
      <c r="G5" s="12"/>
    </row>
    <row r="6" spans="1:7" x14ac:dyDescent="0.25">
      <c r="A6" s="3" t="s">
        <v>2</v>
      </c>
      <c r="B6" s="10">
        <v>67996123</v>
      </c>
      <c r="C6" s="10">
        <v>67204126</v>
      </c>
      <c r="D6" s="10"/>
      <c r="E6" s="3" t="s">
        <v>5</v>
      </c>
      <c r="F6" s="13">
        <v>98122838</v>
      </c>
      <c r="G6" s="13">
        <v>95860319</v>
      </c>
    </row>
    <row r="7" spans="1:7" x14ac:dyDescent="0.25">
      <c r="A7" s="4" t="s">
        <v>12</v>
      </c>
      <c r="B7" s="11">
        <v>1438038</v>
      </c>
      <c r="C7" s="11">
        <v>2712311</v>
      </c>
      <c r="D7" s="11"/>
      <c r="E7" s="4" t="s">
        <v>31</v>
      </c>
      <c r="F7" s="11">
        <v>3246571</v>
      </c>
      <c r="G7" s="11">
        <v>3246571</v>
      </c>
    </row>
    <row r="8" spans="1:7" x14ac:dyDescent="0.25">
      <c r="A8" s="4" t="s">
        <v>11</v>
      </c>
      <c r="B8" s="11">
        <v>66558085</v>
      </c>
      <c r="C8" s="11">
        <v>64491815</v>
      </c>
      <c r="D8" s="11"/>
      <c r="E8" s="4" t="s">
        <v>32</v>
      </c>
      <c r="F8" s="11">
        <v>94159063</v>
      </c>
      <c r="G8" s="11">
        <v>92078481</v>
      </c>
    </row>
    <row r="9" spans="1:7" x14ac:dyDescent="0.25">
      <c r="A9" s="4" t="s">
        <v>108</v>
      </c>
      <c r="B9" s="11" t="s">
        <v>61</v>
      </c>
      <c r="C9" s="11" t="s">
        <v>61</v>
      </c>
      <c r="D9" s="11"/>
      <c r="E9" s="4" t="s">
        <v>33</v>
      </c>
      <c r="F9" s="11">
        <v>652267</v>
      </c>
      <c r="G9" s="11">
        <v>470330</v>
      </c>
    </row>
    <row r="10" spans="1:7" x14ac:dyDescent="0.25">
      <c r="A10" s="3" t="s">
        <v>3</v>
      </c>
      <c r="B10" s="10">
        <v>127613462</v>
      </c>
      <c r="C10" s="10">
        <f>+C11+C14+C25</f>
        <v>125979673</v>
      </c>
      <c r="D10" s="10"/>
      <c r="E10" s="4" t="s">
        <v>34</v>
      </c>
      <c r="F10" s="11">
        <v>21328</v>
      </c>
      <c r="G10" s="11">
        <v>21328</v>
      </c>
    </row>
    <row r="11" spans="1:7" x14ac:dyDescent="0.25">
      <c r="A11" s="3" t="s">
        <v>13</v>
      </c>
      <c r="B11" s="10">
        <v>4336846</v>
      </c>
      <c r="C11" s="10">
        <v>4312797</v>
      </c>
      <c r="D11" s="10"/>
      <c r="E11" s="4" t="s">
        <v>35</v>
      </c>
      <c r="F11" s="11" t="s">
        <v>61</v>
      </c>
      <c r="G11" s="11" t="s">
        <v>61</v>
      </c>
    </row>
    <row r="12" spans="1:7" x14ac:dyDescent="0.25">
      <c r="A12" s="4" t="s">
        <v>59</v>
      </c>
      <c r="B12" s="11">
        <v>4228464</v>
      </c>
      <c r="C12" s="11">
        <v>4210139</v>
      </c>
      <c r="D12" s="11"/>
      <c r="E12" s="4" t="s">
        <v>36</v>
      </c>
      <c r="F12" s="11">
        <v>43609</v>
      </c>
      <c r="G12" s="11">
        <v>43609</v>
      </c>
    </row>
    <row r="13" spans="1:7" x14ac:dyDescent="0.25">
      <c r="A13" s="4" t="s">
        <v>60</v>
      </c>
      <c r="B13" s="11">
        <v>108385</v>
      </c>
      <c r="C13" s="11">
        <v>102658</v>
      </c>
      <c r="D13" s="11"/>
      <c r="E13" s="4" t="s">
        <v>37</v>
      </c>
      <c r="F13" s="11" t="s">
        <v>61</v>
      </c>
      <c r="G13" s="11" t="s">
        <v>61</v>
      </c>
    </row>
    <row r="14" spans="1:7" x14ac:dyDescent="0.25">
      <c r="A14" s="3" t="s">
        <v>14</v>
      </c>
      <c r="B14" s="10">
        <v>89878228</v>
      </c>
      <c r="C14" s="10">
        <f>+SUM(C15:C21)</f>
        <v>86676027</v>
      </c>
      <c r="D14" s="10"/>
      <c r="E14" s="3" t="s">
        <v>6</v>
      </c>
      <c r="F14" s="10">
        <v>19246607</v>
      </c>
      <c r="G14" s="10">
        <v>26267258</v>
      </c>
    </row>
    <row r="15" spans="1:7" x14ac:dyDescent="0.25">
      <c r="A15" s="4" t="s">
        <v>15</v>
      </c>
      <c r="B15" s="11">
        <v>4259312</v>
      </c>
      <c r="C15" s="11">
        <v>4434750</v>
      </c>
      <c r="D15" s="11"/>
      <c r="E15" s="4" t="s">
        <v>38</v>
      </c>
      <c r="F15" s="11" t="s">
        <v>61</v>
      </c>
      <c r="G15" s="11" t="s">
        <v>61</v>
      </c>
    </row>
    <row r="16" spans="1:7" x14ac:dyDescent="0.25">
      <c r="A16" s="4" t="s">
        <v>16</v>
      </c>
      <c r="B16" s="11">
        <v>75056103</v>
      </c>
      <c r="C16" s="11">
        <v>72002392</v>
      </c>
      <c r="D16" s="11"/>
      <c r="E16" s="4" t="s">
        <v>39</v>
      </c>
      <c r="F16" s="11">
        <v>6329287</v>
      </c>
      <c r="G16" s="11">
        <v>9976076</v>
      </c>
    </row>
    <row r="17" spans="1:7" x14ac:dyDescent="0.25">
      <c r="A17" s="4" t="s">
        <v>17</v>
      </c>
      <c r="B17" s="11">
        <v>45065</v>
      </c>
      <c r="C17" s="11">
        <v>2076</v>
      </c>
      <c r="D17" s="11"/>
      <c r="E17" s="4" t="s">
        <v>40</v>
      </c>
      <c r="F17" s="11" t="s">
        <v>61</v>
      </c>
      <c r="G17" s="11" t="s">
        <v>61</v>
      </c>
    </row>
    <row r="18" spans="1:7" x14ac:dyDescent="0.25">
      <c r="A18" s="4" t="s">
        <v>18</v>
      </c>
      <c r="B18" s="11">
        <v>8226837</v>
      </c>
      <c r="C18" s="11">
        <v>8187306</v>
      </c>
      <c r="D18" s="11"/>
      <c r="E18" s="4" t="s">
        <v>41</v>
      </c>
      <c r="F18" s="11">
        <v>1145189</v>
      </c>
      <c r="G18" s="11">
        <v>3053343</v>
      </c>
    </row>
    <row r="19" spans="1:7" x14ac:dyDescent="0.25">
      <c r="A19" s="4" t="s">
        <v>19</v>
      </c>
      <c r="B19" s="11" t="s">
        <v>61</v>
      </c>
      <c r="C19" s="11" t="s">
        <v>61</v>
      </c>
      <c r="D19" s="11"/>
      <c r="E19" s="4" t="s">
        <v>42</v>
      </c>
      <c r="F19" s="11">
        <v>11772131</v>
      </c>
      <c r="G19" s="11">
        <v>13237839</v>
      </c>
    </row>
    <row r="20" spans="1:7" x14ac:dyDescent="0.25">
      <c r="A20" s="4" t="s">
        <v>20</v>
      </c>
      <c r="B20" s="11" t="s">
        <v>61</v>
      </c>
      <c r="C20" s="11" t="s">
        <v>61</v>
      </c>
      <c r="D20" s="11"/>
      <c r="E20" s="3" t="s">
        <v>7</v>
      </c>
      <c r="F20" s="10">
        <v>1572933</v>
      </c>
      <c r="G20" s="10">
        <v>1347896</v>
      </c>
    </row>
    <row r="21" spans="1:7" x14ac:dyDescent="0.25">
      <c r="A21" s="4" t="s">
        <v>21</v>
      </c>
      <c r="B21" s="11">
        <v>2290911</v>
      </c>
      <c r="C21" s="11">
        <v>2049503</v>
      </c>
      <c r="D21" s="11"/>
      <c r="E21" s="4" t="s">
        <v>43</v>
      </c>
      <c r="F21" s="11">
        <v>1572933</v>
      </c>
      <c r="G21" s="11">
        <v>1347896</v>
      </c>
    </row>
    <row r="22" spans="1:7" x14ac:dyDescent="0.25">
      <c r="A22" s="3" t="s">
        <v>113</v>
      </c>
      <c r="B22" s="10" t="s">
        <v>61</v>
      </c>
      <c r="C22" s="10" t="s">
        <v>61</v>
      </c>
      <c r="D22" s="10"/>
      <c r="E22" s="4" t="s">
        <v>44</v>
      </c>
      <c r="F22" s="11" t="s">
        <v>61</v>
      </c>
      <c r="G22" s="11" t="s">
        <v>61</v>
      </c>
    </row>
    <row r="23" spans="1:7" x14ac:dyDescent="0.25">
      <c r="A23" s="4" t="s">
        <v>109</v>
      </c>
      <c r="B23" s="11" t="s">
        <v>61</v>
      </c>
      <c r="C23" s="11" t="s">
        <v>61</v>
      </c>
      <c r="D23" s="11"/>
      <c r="E23" s="3" t="s">
        <v>8</v>
      </c>
      <c r="F23" s="10">
        <v>76816601</v>
      </c>
      <c r="G23" s="10">
        <f>+SUM(G24:G34)</f>
        <v>69900884</v>
      </c>
    </row>
    <row r="24" spans="1:7" x14ac:dyDescent="0.25">
      <c r="A24" s="4" t="s">
        <v>110</v>
      </c>
      <c r="B24" s="11" t="s">
        <v>61</v>
      </c>
      <c r="C24" s="11" t="s">
        <v>61</v>
      </c>
      <c r="D24" s="11"/>
      <c r="E24" s="4" t="s">
        <v>45</v>
      </c>
      <c r="F24" s="11" t="s">
        <v>61</v>
      </c>
      <c r="G24" s="11" t="s">
        <v>61</v>
      </c>
    </row>
    <row r="25" spans="1:7" x14ac:dyDescent="0.25">
      <c r="A25" s="3" t="s">
        <v>22</v>
      </c>
      <c r="B25" s="10">
        <v>33398388</v>
      </c>
      <c r="C25" s="10">
        <v>34990849</v>
      </c>
      <c r="D25" s="10"/>
      <c r="E25" s="4" t="s">
        <v>46</v>
      </c>
      <c r="F25" s="11" t="s">
        <v>61</v>
      </c>
      <c r="G25" s="11" t="s">
        <v>61</v>
      </c>
    </row>
    <row r="26" spans="1:7" x14ac:dyDescent="0.25">
      <c r="A26" s="4" t="s">
        <v>23</v>
      </c>
      <c r="B26" s="11" t="s">
        <v>61</v>
      </c>
      <c r="C26" s="11" t="s">
        <v>61</v>
      </c>
      <c r="D26" s="11"/>
      <c r="E26" s="4" t="s">
        <v>47</v>
      </c>
      <c r="F26" s="11" t="s">
        <v>61</v>
      </c>
      <c r="G26" s="11">
        <v>83019</v>
      </c>
    </row>
    <row r="27" spans="1:7" x14ac:dyDescent="0.25">
      <c r="A27" s="4" t="s">
        <v>24</v>
      </c>
      <c r="B27" s="11">
        <v>33389412</v>
      </c>
      <c r="C27" s="11">
        <v>34986366</v>
      </c>
      <c r="D27" s="11"/>
      <c r="E27" s="4" t="s">
        <v>48</v>
      </c>
      <c r="F27" s="11">
        <v>3099</v>
      </c>
      <c r="G27" s="11">
        <v>5843</v>
      </c>
    </row>
    <row r="28" spans="1:7" x14ac:dyDescent="0.25">
      <c r="A28" s="4" t="s">
        <v>25</v>
      </c>
      <c r="B28" s="11" t="s">
        <v>61</v>
      </c>
      <c r="C28" s="11" t="s">
        <v>61</v>
      </c>
      <c r="D28" s="11"/>
      <c r="E28" s="4" t="s">
        <v>49</v>
      </c>
      <c r="F28" s="11">
        <v>28089028</v>
      </c>
      <c r="G28" s="11">
        <v>20146062</v>
      </c>
    </row>
    <row r="29" spans="1:7" x14ac:dyDescent="0.25">
      <c r="A29" s="4" t="s">
        <v>26</v>
      </c>
      <c r="B29" s="11">
        <v>8976</v>
      </c>
      <c r="C29" s="11">
        <v>4483</v>
      </c>
      <c r="D29" s="11"/>
      <c r="E29" s="4" t="s">
        <v>50</v>
      </c>
      <c r="F29" s="11" t="s">
        <v>61</v>
      </c>
      <c r="G29" s="11" t="s">
        <v>61</v>
      </c>
    </row>
    <row r="30" spans="1:7" x14ac:dyDescent="0.25">
      <c r="A30" s="3" t="s">
        <v>4</v>
      </c>
      <c r="B30" s="10">
        <v>197636</v>
      </c>
      <c r="C30" s="10">
        <v>195421</v>
      </c>
      <c r="D30" s="10"/>
      <c r="E30" s="4" t="s">
        <v>51</v>
      </c>
      <c r="F30" s="11">
        <v>20952246</v>
      </c>
      <c r="G30" s="11">
        <v>16628970</v>
      </c>
    </row>
    <row r="31" spans="1:7" x14ac:dyDescent="0.25">
      <c r="A31" s="3" t="s">
        <v>28</v>
      </c>
      <c r="B31" s="11">
        <v>12610</v>
      </c>
      <c r="C31" s="11">
        <v>409</v>
      </c>
      <c r="D31" s="11"/>
      <c r="E31" s="4" t="s">
        <v>52</v>
      </c>
      <c r="F31" s="11" t="s">
        <v>61</v>
      </c>
      <c r="G31" s="11" t="s">
        <v>61</v>
      </c>
    </row>
    <row r="32" spans="1:7" x14ac:dyDescent="0.25">
      <c r="A32" s="4" t="s">
        <v>27</v>
      </c>
      <c r="B32" s="11">
        <v>12610</v>
      </c>
      <c r="C32" s="11">
        <v>409</v>
      </c>
      <c r="D32" s="11"/>
      <c r="E32" s="4" t="s">
        <v>53</v>
      </c>
      <c r="F32" s="11">
        <v>6889003</v>
      </c>
      <c r="G32" s="11">
        <v>7882314</v>
      </c>
    </row>
    <row r="33" spans="1:9" x14ac:dyDescent="0.25">
      <c r="A33" s="4" t="s">
        <v>111</v>
      </c>
      <c r="B33" s="11" t="s">
        <v>61</v>
      </c>
      <c r="C33" s="11" t="s">
        <v>61</v>
      </c>
      <c r="D33" s="11"/>
      <c r="E33" s="4" t="s">
        <v>54</v>
      </c>
      <c r="F33" s="11">
        <v>8338575</v>
      </c>
      <c r="G33" s="11">
        <v>10799204</v>
      </c>
    </row>
    <row r="34" spans="1:9" x14ac:dyDescent="0.25">
      <c r="A34" s="3" t="s">
        <v>29</v>
      </c>
      <c r="B34" s="11">
        <v>185026</v>
      </c>
      <c r="C34" s="11">
        <v>195012</v>
      </c>
      <c r="D34" s="11"/>
      <c r="E34" s="4" t="s">
        <v>55</v>
      </c>
      <c r="F34" s="11">
        <v>12544650</v>
      </c>
      <c r="G34" s="11">
        <v>14355472</v>
      </c>
    </row>
    <row r="35" spans="1:9" x14ac:dyDescent="0.25">
      <c r="A35" s="4" t="s">
        <v>30</v>
      </c>
      <c r="B35" s="11">
        <v>185026</v>
      </c>
      <c r="C35" s="11">
        <v>195012</v>
      </c>
      <c r="D35" s="11"/>
      <c r="E35" s="3" t="s">
        <v>9</v>
      </c>
      <c r="F35" s="10">
        <v>48242</v>
      </c>
      <c r="G35" s="10">
        <v>2863</v>
      </c>
    </row>
    <row r="36" spans="1:9" x14ac:dyDescent="0.25">
      <c r="A36" s="4" t="s">
        <v>112</v>
      </c>
      <c r="B36" s="11" t="s">
        <v>61</v>
      </c>
      <c r="C36" s="11" t="s">
        <v>61</v>
      </c>
      <c r="D36" s="11"/>
      <c r="E36" s="4" t="s">
        <v>56</v>
      </c>
      <c r="F36" s="11">
        <v>48242</v>
      </c>
      <c r="G36" s="11">
        <v>2863</v>
      </c>
    </row>
    <row r="37" spans="1:9" ht="5.25" customHeight="1" x14ac:dyDescent="0.25">
      <c r="A37" s="4"/>
      <c r="B37" s="11"/>
      <c r="C37" s="11"/>
      <c r="D37" s="11"/>
      <c r="E37" s="4"/>
      <c r="F37" s="11"/>
      <c r="G37" s="11"/>
    </row>
    <row r="38" spans="1:9" x14ac:dyDescent="0.25">
      <c r="A38" s="3"/>
      <c r="B38" s="10"/>
      <c r="C38" s="10"/>
      <c r="D38" s="10"/>
      <c r="E38" s="4" t="s">
        <v>57</v>
      </c>
      <c r="F38" s="11" t="s">
        <v>61</v>
      </c>
      <c r="G38" s="11" t="s">
        <v>61</v>
      </c>
    </row>
    <row r="39" spans="1:9" ht="9" customHeight="1" x14ac:dyDescent="0.25">
      <c r="A39" s="3"/>
      <c r="B39" s="10"/>
      <c r="C39" s="10"/>
      <c r="D39" s="10"/>
      <c r="E39" s="4"/>
      <c r="F39" s="11"/>
      <c r="G39" s="11"/>
    </row>
    <row r="40" spans="1:9" x14ac:dyDescent="0.25">
      <c r="A40" s="3" t="s">
        <v>134</v>
      </c>
      <c r="B40" s="10">
        <f>+B6+B10+B30</f>
        <v>195807221</v>
      </c>
      <c r="C40" s="10">
        <f>+C6+C10+C30</f>
        <v>193379220</v>
      </c>
      <c r="D40" s="10"/>
      <c r="E40" s="3" t="s">
        <v>135</v>
      </c>
      <c r="F40" s="10">
        <f>+F35+F23+F20+F14+F6</f>
        <v>195807221</v>
      </c>
      <c r="G40" s="10">
        <f>+G35+G23+G20+G14+G6</f>
        <v>193379220</v>
      </c>
      <c r="I40" s="6"/>
    </row>
    <row r="41" spans="1:9" ht="7.5" customHeight="1" x14ac:dyDescent="0.25">
      <c r="A41" s="3"/>
      <c r="B41" s="10"/>
      <c r="C41" s="10"/>
      <c r="D41" s="10"/>
      <c r="E41" s="4"/>
      <c r="F41" s="11"/>
      <c r="G41" s="11"/>
    </row>
    <row r="42" spans="1:9" x14ac:dyDescent="0.25">
      <c r="A42" s="3" t="s">
        <v>117</v>
      </c>
      <c r="B42" s="10">
        <v>2820292</v>
      </c>
      <c r="C42" s="10">
        <v>5901340</v>
      </c>
      <c r="D42" s="10"/>
      <c r="E42" s="3" t="s">
        <v>10</v>
      </c>
      <c r="F42" s="10">
        <v>2820292</v>
      </c>
      <c r="G42" s="10">
        <v>5901340</v>
      </c>
    </row>
    <row r="43" spans="1:9" x14ac:dyDescent="0.25">
      <c r="A43" s="4" t="s">
        <v>127</v>
      </c>
      <c r="B43" s="11">
        <v>144580</v>
      </c>
      <c r="C43" s="11">
        <v>113477</v>
      </c>
      <c r="D43" s="11"/>
      <c r="E43" s="4" t="s">
        <v>119</v>
      </c>
      <c r="F43" s="11">
        <v>144580</v>
      </c>
      <c r="G43" s="11">
        <v>113477</v>
      </c>
    </row>
    <row r="44" spans="1:9" x14ac:dyDescent="0.25">
      <c r="A44" s="4" t="s">
        <v>125</v>
      </c>
      <c r="B44" s="11" t="s">
        <v>61</v>
      </c>
      <c r="C44" s="11" t="s">
        <v>61</v>
      </c>
      <c r="D44" s="11"/>
      <c r="E44" s="4" t="s">
        <v>120</v>
      </c>
      <c r="F44" s="11" t="s">
        <v>61</v>
      </c>
      <c r="G44" s="11" t="s">
        <v>61</v>
      </c>
    </row>
    <row r="45" spans="1:9" x14ac:dyDescent="0.25">
      <c r="A45" s="4" t="s">
        <v>128</v>
      </c>
      <c r="B45" s="11">
        <v>1477045</v>
      </c>
      <c r="C45" s="11">
        <v>155039</v>
      </c>
      <c r="D45" s="11"/>
      <c r="E45" s="4" t="s">
        <v>121</v>
      </c>
      <c r="F45" s="11">
        <v>1477045</v>
      </c>
      <c r="G45" s="11">
        <v>155039</v>
      </c>
    </row>
    <row r="46" spans="1:9" x14ac:dyDescent="0.25">
      <c r="A46" s="8" t="s">
        <v>118</v>
      </c>
      <c r="B46" s="11" t="s">
        <v>61</v>
      </c>
      <c r="C46" s="11" t="s">
        <v>61</v>
      </c>
      <c r="D46" s="11"/>
      <c r="E46" s="8" t="s">
        <v>126</v>
      </c>
      <c r="F46" s="11" t="s">
        <v>61</v>
      </c>
      <c r="G46" s="11" t="s">
        <v>61</v>
      </c>
    </row>
    <row r="47" spans="1:9" x14ac:dyDescent="0.25">
      <c r="A47" s="4" t="s">
        <v>129</v>
      </c>
      <c r="B47" s="11">
        <v>1198667</v>
      </c>
      <c r="C47" s="11">
        <v>5632824</v>
      </c>
      <c r="D47" s="11"/>
      <c r="E47" s="4" t="s">
        <v>122</v>
      </c>
      <c r="F47" s="11">
        <v>1198667</v>
      </c>
      <c r="G47" s="11">
        <v>5632824</v>
      </c>
    </row>
    <row r="48" spans="1:9" x14ac:dyDescent="0.25">
      <c r="B48" s="6"/>
      <c r="C48" s="6"/>
      <c r="D48" s="6"/>
      <c r="G48" s="6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100" workbookViewId="0">
      <selection activeCell="A2" sqref="A2"/>
    </sheetView>
  </sheetViews>
  <sheetFormatPr defaultRowHeight="15" x14ac:dyDescent="0.25"/>
  <cols>
    <col min="1" max="1" width="83.140625" customWidth="1"/>
    <col min="2" max="3" width="18.28515625" customWidth="1"/>
    <col min="4" max="4" width="93.7109375" customWidth="1"/>
    <col min="5" max="5" width="14.28515625" customWidth="1"/>
    <col min="7" max="7" width="15.28515625" customWidth="1"/>
  </cols>
  <sheetData>
    <row r="1" spans="1:7" x14ac:dyDescent="0.25">
      <c r="A1" s="2" t="s">
        <v>107</v>
      </c>
    </row>
    <row r="2" spans="1:7" ht="32.25" customHeight="1" x14ac:dyDescent="0.25">
      <c r="A2" s="4"/>
      <c r="B2" s="14" t="s">
        <v>131</v>
      </c>
      <c r="C2" s="14" t="s">
        <v>136</v>
      </c>
    </row>
    <row r="3" spans="1:7" x14ac:dyDescent="0.25">
      <c r="A3" s="3" t="s">
        <v>62</v>
      </c>
      <c r="B3" s="10"/>
      <c r="C3" s="10"/>
    </row>
    <row r="4" spans="1:7" x14ac:dyDescent="0.25">
      <c r="A4" s="4" t="s">
        <v>63</v>
      </c>
      <c r="B4" s="11">
        <v>61864608</v>
      </c>
      <c r="C4" s="11">
        <v>72956583</v>
      </c>
      <c r="G4" s="5"/>
    </row>
    <row r="5" spans="1:7" x14ac:dyDescent="0.25">
      <c r="A5" s="4" t="s">
        <v>64</v>
      </c>
      <c r="B5" s="11">
        <v>175142</v>
      </c>
      <c r="C5" s="11">
        <v>52988</v>
      </c>
      <c r="G5" s="5"/>
    </row>
    <row r="6" spans="1:7" x14ac:dyDescent="0.25">
      <c r="A6" s="4" t="s">
        <v>65</v>
      </c>
      <c r="B6" s="11">
        <v>6108886</v>
      </c>
      <c r="C6" s="11">
        <v>6042777</v>
      </c>
      <c r="G6" s="5"/>
    </row>
    <row r="7" spans="1:7" x14ac:dyDescent="0.25">
      <c r="A7" s="4" t="s">
        <v>66</v>
      </c>
      <c r="B7" s="11">
        <v>105553420</v>
      </c>
      <c r="C7" s="11">
        <v>106907780</v>
      </c>
      <c r="G7" s="5"/>
    </row>
    <row r="8" spans="1:7" x14ac:dyDescent="0.25">
      <c r="A8" s="4" t="s">
        <v>67</v>
      </c>
      <c r="B8" s="11">
        <v>870319</v>
      </c>
      <c r="C8" s="11">
        <v>1158696</v>
      </c>
      <c r="G8" s="5"/>
    </row>
    <row r="9" spans="1:7" x14ac:dyDescent="0.25">
      <c r="A9" s="4" t="s">
        <v>68</v>
      </c>
      <c r="B9" s="11">
        <v>4769698</v>
      </c>
      <c r="C9" s="11">
        <v>5296769</v>
      </c>
      <c r="G9" s="5"/>
    </row>
    <row r="10" spans="1:7" x14ac:dyDescent="0.25">
      <c r="A10" s="4" t="s">
        <v>69</v>
      </c>
      <c r="B10" s="11">
        <v>5176954</v>
      </c>
      <c r="C10" s="11">
        <v>5462678</v>
      </c>
      <c r="G10" s="5"/>
    </row>
    <row r="11" spans="1:7" x14ac:dyDescent="0.25">
      <c r="A11" s="4" t="s">
        <v>70</v>
      </c>
      <c r="B11" s="11">
        <v>0</v>
      </c>
      <c r="C11" s="11">
        <v>0</v>
      </c>
      <c r="G11" s="5"/>
    </row>
    <row r="12" spans="1:7" x14ac:dyDescent="0.25">
      <c r="A12" s="4" t="s">
        <v>71</v>
      </c>
      <c r="B12" s="11">
        <v>375534</v>
      </c>
      <c r="C12" s="11">
        <v>420600</v>
      </c>
      <c r="D12" s="6"/>
      <c r="G12" s="5"/>
    </row>
    <row r="13" spans="1:7" x14ac:dyDescent="0.25">
      <c r="A13" s="3" t="s">
        <v>72</v>
      </c>
      <c r="B13" s="10">
        <f>+SUM(B6:B12)+B4-B5</f>
        <v>184544277</v>
      </c>
      <c r="C13" s="10">
        <f>+SUM(C6:C12)+C4-C5</f>
        <v>198192895</v>
      </c>
      <c r="D13" s="7"/>
      <c r="E13" s="7"/>
      <c r="G13" s="6"/>
    </row>
    <row r="14" spans="1:7" x14ac:dyDescent="0.25">
      <c r="A14" s="3" t="s">
        <v>73</v>
      </c>
      <c r="B14" s="10"/>
      <c r="C14" s="10"/>
      <c r="D14" s="7"/>
      <c r="E14" s="7"/>
    </row>
    <row r="15" spans="1:7" x14ac:dyDescent="0.25">
      <c r="A15" s="4" t="s">
        <v>74</v>
      </c>
      <c r="B15" s="11">
        <v>25077567</v>
      </c>
      <c r="C15" s="11">
        <v>25092362</v>
      </c>
      <c r="D15" s="7"/>
      <c r="E15" s="7"/>
    </row>
    <row r="16" spans="1:7" x14ac:dyDescent="0.25">
      <c r="A16" s="4" t="s">
        <v>75</v>
      </c>
      <c r="B16" s="11">
        <v>34121474</v>
      </c>
      <c r="C16" s="11">
        <v>35392268</v>
      </c>
      <c r="D16" s="7"/>
      <c r="E16" s="7"/>
    </row>
    <row r="17" spans="1:5" x14ac:dyDescent="0.25">
      <c r="A17" s="4" t="s">
        <v>76</v>
      </c>
      <c r="B17" s="11">
        <v>8177230</v>
      </c>
      <c r="C17" s="11">
        <v>8039463</v>
      </c>
      <c r="D17" s="7"/>
      <c r="E17" s="7"/>
    </row>
    <row r="18" spans="1:5" x14ac:dyDescent="0.25">
      <c r="A18" s="4" t="s">
        <v>77</v>
      </c>
      <c r="B18" s="11">
        <v>1619337</v>
      </c>
      <c r="C18" s="11">
        <v>1852449</v>
      </c>
      <c r="D18" s="7"/>
      <c r="E18" s="7"/>
    </row>
    <row r="19" spans="1:5" x14ac:dyDescent="0.25">
      <c r="A19" s="4" t="s">
        <v>78</v>
      </c>
      <c r="B19" s="11">
        <v>78228842</v>
      </c>
      <c r="C19" s="11">
        <v>81604350</v>
      </c>
      <c r="D19" s="7"/>
      <c r="E19" s="7"/>
    </row>
    <row r="20" spans="1:5" x14ac:dyDescent="0.25">
      <c r="A20" s="4" t="s">
        <v>79</v>
      </c>
      <c r="B20" s="11">
        <v>666190</v>
      </c>
      <c r="C20" s="11">
        <v>703860</v>
      </c>
      <c r="D20" s="7"/>
      <c r="E20" s="7"/>
    </row>
    <row r="21" spans="1:5" x14ac:dyDescent="0.25">
      <c r="A21" s="4" t="s">
        <v>80</v>
      </c>
      <c r="B21" s="11">
        <v>12542959</v>
      </c>
      <c r="C21" s="11">
        <v>13197797</v>
      </c>
      <c r="D21" s="7"/>
      <c r="E21" s="7"/>
    </row>
    <row r="22" spans="1:5" x14ac:dyDescent="0.25">
      <c r="A22" s="4" t="s">
        <v>81</v>
      </c>
      <c r="B22" s="11">
        <v>8681469</v>
      </c>
      <c r="C22" s="11">
        <v>10437218</v>
      </c>
      <c r="D22" s="7"/>
      <c r="E22" s="7"/>
    </row>
    <row r="23" spans="1:5" x14ac:dyDescent="0.25">
      <c r="A23" s="4" t="s">
        <v>82</v>
      </c>
      <c r="B23" s="11">
        <v>1515088</v>
      </c>
      <c r="C23" s="11">
        <v>1568600</v>
      </c>
      <c r="D23" s="7"/>
      <c r="E23" s="7"/>
    </row>
    <row r="24" spans="1:5" x14ac:dyDescent="0.25">
      <c r="A24" s="4" t="s">
        <v>83</v>
      </c>
      <c r="B24" s="11">
        <v>261771</v>
      </c>
      <c r="C24" s="11">
        <v>483102</v>
      </c>
      <c r="D24" s="7"/>
      <c r="E24" s="7"/>
    </row>
    <row r="25" spans="1:5" x14ac:dyDescent="0.25">
      <c r="A25" s="4" t="s">
        <v>84</v>
      </c>
      <c r="B25" s="11">
        <v>6957946</v>
      </c>
      <c r="C25" s="11">
        <v>7000893</v>
      </c>
      <c r="D25" s="7"/>
      <c r="E25" s="7"/>
    </row>
    <row r="26" spans="1:5" x14ac:dyDescent="0.25">
      <c r="A26" s="4" t="s">
        <v>114</v>
      </c>
      <c r="B26" s="11">
        <v>4418750</v>
      </c>
      <c r="C26" s="11">
        <v>4441905</v>
      </c>
      <c r="D26" s="7"/>
      <c r="E26" s="7"/>
    </row>
    <row r="27" spans="1:5" x14ac:dyDescent="0.25">
      <c r="A27" s="4" t="s">
        <v>124</v>
      </c>
      <c r="B27" s="11">
        <v>2539196</v>
      </c>
      <c r="C27" s="11">
        <v>2558988</v>
      </c>
      <c r="D27" s="7"/>
      <c r="E27" s="7"/>
    </row>
    <row r="28" spans="1:5" x14ac:dyDescent="0.25">
      <c r="A28" s="4" t="s">
        <v>130</v>
      </c>
      <c r="B28" s="11">
        <v>132140</v>
      </c>
      <c r="C28" s="11">
        <v>120581</v>
      </c>
      <c r="D28" s="7"/>
      <c r="E28" s="7"/>
    </row>
    <row r="29" spans="1:5" x14ac:dyDescent="0.25">
      <c r="A29" s="4" t="s">
        <v>115</v>
      </c>
      <c r="B29" s="11">
        <v>191744</v>
      </c>
      <c r="C29" s="11">
        <v>24049</v>
      </c>
      <c r="D29" s="7"/>
      <c r="E29" s="7"/>
    </row>
    <row r="30" spans="1:5" x14ac:dyDescent="0.25">
      <c r="A30" s="4" t="s">
        <v>116</v>
      </c>
      <c r="B30" s="11">
        <v>4303151</v>
      </c>
      <c r="C30" s="11">
        <v>6769784</v>
      </c>
      <c r="D30" s="7"/>
      <c r="E30" s="7"/>
    </row>
    <row r="31" spans="1:5" x14ac:dyDescent="0.25">
      <c r="A31" s="3" t="s">
        <v>85</v>
      </c>
      <c r="B31" s="10">
        <f>+SUM(B15:B30)-B26-B27</f>
        <v>182476908</v>
      </c>
      <c r="C31" s="10">
        <f>+SUM(C15:C30)-C26-C27</f>
        <v>192286776</v>
      </c>
      <c r="D31" s="7"/>
      <c r="E31" s="7"/>
    </row>
    <row r="32" spans="1:5" x14ac:dyDescent="0.25">
      <c r="A32" s="3" t="s">
        <v>86</v>
      </c>
      <c r="B32" s="10"/>
      <c r="C32" s="10"/>
      <c r="E32" s="7"/>
    </row>
    <row r="33" spans="1:5" x14ac:dyDescent="0.25">
      <c r="A33" s="3" t="s">
        <v>87</v>
      </c>
      <c r="B33" s="10">
        <v>0</v>
      </c>
      <c r="C33" s="10">
        <v>0</v>
      </c>
      <c r="E33" s="7"/>
    </row>
    <row r="34" spans="1:5" x14ac:dyDescent="0.25">
      <c r="A34" s="3" t="s">
        <v>88</v>
      </c>
      <c r="B34" s="10">
        <v>0</v>
      </c>
      <c r="C34" s="10">
        <v>0</v>
      </c>
      <c r="E34" s="7"/>
    </row>
    <row r="35" spans="1:5" x14ac:dyDescent="0.25">
      <c r="A35" s="3" t="s">
        <v>89</v>
      </c>
      <c r="B35" s="10">
        <v>0</v>
      </c>
      <c r="C35" s="10">
        <v>0</v>
      </c>
      <c r="E35" s="7"/>
    </row>
    <row r="36" spans="1:5" x14ac:dyDescent="0.25">
      <c r="A36" s="3" t="s">
        <v>90</v>
      </c>
      <c r="B36" s="10">
        <v>0</v>
      </c>
      <c r="C36" s="10">
        <v>0</v>
      </c>
      <c r="E36" s="7"/>
    </row>
    <row r="37" spans="1:5" x14ac:dyDescent="0.25">
      <c r="A37" s="3" t="s">
        <v>91</v>
      </c>
      <c r="B37" s="10">
        <v>0</v>
      </c>
      <c r="C37" s="10">
        <v>0</v>
      </c>
      <c r="E37" s="7"/>
    </row>
    <row r="38" spans="1:5" x14ac:dyDescent="0.25">
      <c r="A38" s="3" t="s">
        <v>92</v>
      </c>
      <c r="B38" s="10"/>
      <c r="C38" s="10"/>
      <c r="E38" s="7"/>
    </row>
    <row r="39" spans="1:5" x14ac:dyDescent="0.25">
      <c r="A39" s="4" t="s">
        <v>93</v>
      </c>
      <c r="B39" s="10">
        <v>0</v>
      </c>
      <c r="C39" s="10">
        <v>0</v>
      </c>
      <c r="E39" s="7"/>
    </row>
    <row r="40" spans="1:5" x14ac:dyDescent="0.25">
      <c r="A40" s="4" t="s">
        <v>94</v>
      </c>
      <c r="B40" s="10">
        <v>0</v>
      </c>
      <c r="C40" s="10">
        <v>0</v>
      </c>
      <c r="E40" s="7"/>
    </row>
    <row r="41" spans="1:5" x14ac:dyDescent="0.25">
      <c r="A41" s="3" t="s">
        <v>95</v>
      </c>
      <c r="B41" s="10">
        <v>0</v>
      </c>
      <c r="C41" s="10">
        <v>0</v>
      </c>
      <c r="E41" s="7"/>
    </row>
    <row r="42" spans="1:5" x14ac:dyDescent="0.25">
      <c r="A42" s="3" t="s">
        <v>96</v>
      </c>
      <c r="B42" s="10"/>
      <c r="C42" s="10"/>
      <c r="E42" s="7"/>
    </row>
    <row r="43" spans="1:5" x14ac:dyDescent="0.25">
      <c r="A43" s="4" t="s">
        <v>97</v>
      </c>
      <c r="B43" s="11">
        <v>5859945</v>
      </c>
      <c r="C43" s="11">
        <v>3619647</v>
      </c>
      <c r="E43" s="7"/>
    </row>
    <row r="44" spans="1:5" x14ac:dyDescent="0.25">
      <c r="A44" s="4" t="s">
        <v>98</v>
      </c>
      <c r="B44" s="11">
        <v>521124</v>
      </c>
      <c r="C44" s="11">
        <v>1569622</v>
      </c>
      <c r="E44" s="7"/>
    </row>
    <row r="45" spans="1:5" x14ac:dyDescent="0.25">
      <c r="A45" s="3" t="s">
        <v>99</v>
      </c>
      <c r="B45" s="10">
        <f>+B43-B44</f>
        <v>5338821</v>
      </c>
      <c r="C45" s="10">
        <f>+C43-C44</f>
        <v>2050025</v>
      </c>
      <c r="E45" s="7"/>
    </row>
    <row r="46" spans="1:5" x14ac:dyDescent="0.25">
      <c r="A46" s="3" t="s">
        <v>100</v>
      </c>
      <c r="B46" s="10">
        <f>+B13-B31+B37+B41+B45</f>
        <v>7406190</v>
      </c>
      <c r="C46" s="10">
        <f>+C13-C31+C37+C41+C45</f>
        <v>7956144</v>
      </c>
      <c r="D46" s="7"/>
      <c r="E46" s="7"/>
    </row>
    <row r="47" spans="1:5" x14ac:dyDescent="0.25">
      <c r="A47" s="3" t="s">
        <v>101</v>
      </c>
      <c r="B47" s="10"/>
      <c r="C47" s="10"/>
    </row>
    <row r="48" spans="1:5" x14ac:dyDescent="0.25">
      <c r="A48" s="4" t="s">
        <v>102</v>
      </c>
      <c r="B48" s="11">
        <v>7386190</v>
      </c>
      <c r="C48" s="11">
        <v>7936144</v>
      </c>
    </row>
    <row r="49" spans="1:3" x14ac:dyDescent="0.25">
      <c r="A49" s="4" t="s">
        <v>103</v>
      </c>
      <c r="B49" s="11">
        <v>20000</v>
      </c>
      <c r="C49" s="11">
        <v>20000</v>
      </c>
    </row>
    <row r="50" spans="1:3" x14ac:dyDescent="0.25">
      <c r="A50" s="4" t="s">
        <v>104</v>
      </c>
      <c r="B50" s="10">
        <v>0</v>
      </c>
      <c r="C50" s="10">
        <v>0</v>
      </c>
    </row>
    <row r="51" spans="1:3" x14ac:dyDescent="0.25">
      <c r="A51" s="3" t="s">
        <v>105</v>
      </c>
      <c r="B51" s="10">
        <f>+SUM(B48:B50)</f>
        <v>7406190</v>
      </c>
      <c r="C51" s="10">
        <f>+SUM(C48:C50)</f>
        <v>7956144</v>
      </c>
    </row>
    <row r="52" spans="1:3" x14ac:dyDescent="0.25">
      <c r="A52" s="3" t="s">
        <v>106</v>
      </c>
      <c r="B52" s="10">
        <f>+B46-B51</f>
        <v>0</v>
      </c>
      <c r="C52" s="10">
        <f>+C46-C51</f>
        <v>0</v>
      </c>
    </row>
    <row r="53" spans="1:3" x14ac:dyDescent="0.25">
      <c r="B53" s="6"/>
      <c r="C53" s="6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2024-06-26T09:53:55Z</dcterms:modified>
</cp:coreProperties>
</file>